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D22" i="1" l="1"/>
  <c r="C22" i="1"/>
  <c r="B22" i="1"/>
  <c r="D20" i="1"/>
  <c r="D19" i="1"/>
  <c r="D18" i="1"/>
  <c r="D17" i="1"/>
  <c r="C15" i="1"/>
  <c r="B15" i="1"/>
  <c r="D15" i="1" s="1"/>
  <c r="D8" i="1"/>
  <c r="C8" i="1"/>
  <c r="B8" i="1"/>
  <c r="D7" i="1"/>
  <c r="D6" i="1"/>
  <c r="D5" i="1"/>
  <c r="D4" i="1"/>
  <c r="C3" i="1"/>
  <c r="B3" i="1"/>
  <c r="B26" i="1" s="1"/>
  <c r="C25" i="1" l="1"/>
  <c r="C26" i="1" s="1"/>
  <c r="D3" i="1"/>
  <c r="B14" i="1"/>
  <c r="B21" i="1" s="1"/>
  <c r="C14" i="1"/>
  <c r="C21" i="1" s="1"/>
  <c r="D14" i="1" l="1"/>
  <c r="D21" i="1" l="1"/>
  <c r="D25" i="1"/>
  <c r="D26" i="1" s="1"/>
</calcChain>
</file>

<file path=xl/sharedStrings.xml><?xml version="1.0" encoding="utf-8"?>
<sst xmlns="http://schemas.openxmlformats.org/spreadsheetml/2006/main" count="28" uniqueCount="28">
  <si>
    <t>Lisaeelarve 2014 koond</t>
  </si>
  <si>
    <t>Kinnitatud 2014.a. eelarve</t>
  </si>
  <si>
    <t>Muudatus</t>
  </si>
  <si>
    <t>Täpsustatud 2014.a. eelarve</t>
  </si>
  <si>
    <t>PÕHITEGEVUSE TULUD KOKKU</t>
  </si>
  <si>
    <t>Maksutulud</t>
  </si>
  <si>
    <t>Tulud kaupade ja teenuste müügist</t>
  </si>
  <si>
    <t>Saadavad toetused tegevuskuludeks</t>
  </si>
  <si>
    <t>Muud tegevustulud</t>
  </si>
  <si>
    <t>PÕHITEGEVUSE KULUD KOKKU</t>
  </si>
  <si>
    <t>Sotsiaaltoetused</t>
  </si>
  <si>
    <t>Antavad toetused tegevuskuludeks</t>
  </si>
  <si>
    <t>Personalikulud</t>
  </si>
  <si>
    <t>Majandamiskulud</t>
  </si>
  <si>
    <t>Muud kulud</t>
  </si>
  <si>
    <t>PÕHITEGEVUSE TULEM</t>
  </si>
  <si>
    <t>INVESTEERIMISTEGEVUS</t>
  </si>
  <si>
    <t>Põhivara soetus (-)</t>
  </si>
  <si>
    <t>Põhivara müük (+)</t>
  </si>
  <si>
    <t>Saadav sihtfinantseerimine põhivara soetuseks</t>
  </si>
  <si>
    <t>Finantstulud (+)</t>
  </si>
  <si>
    <t>Finantskulud (-)</t>
  </si>
  <si>
    <t>EELARVETULEM</t>
  </si>
  <si>
    <t>FINANTSEERIMISTEGEVUS</t>
  </si>
  <si>
    <t>Võetud laenud (+)</t>
  </si>
  <si>
    <t>Makstud laenud (-)</t>
  </si>
  <si>
    <t>LIKVIIDSETE VARADE MUUTUS (+/-)</t>
  </si>
  <si>
    <t>EELARVE KOGUMAHT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</si>
</sst>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  <charset val="186"/>
    </font>
    <font>
      <b/>
      <sz val="11"/>
      <name val="Calibri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3" fontId="1" fillId="0" borderId="0" xfId="0" applyNumberFormat="1" applyFont="1"/>
    <xf numFmtId="3" fontId="0" fillId="0" borderId="0" xfId="0" applyNumberFormat="1"/>
    <xf numFmtId="3" fontId="0" fillId="0" borderId="1" xfId="0" applyNumberFormat="1" applyBorder="1"/>
    <xf numFmtId="3" fontId="1" fillId="0" borderId="1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/>
    </xf>
    <xf numFmtId="3" fontId="1" fillId="2" borderId="1" xfId="0" applyNumberFormat="1" applyFont="1" applyFill="1" applyBorder="1"/>
    <xf numFmtId="3" fontId="0" fillId="0" borderId="1" xfId="0" applyNumberFormat="1" applyFont="1" applyFill="1" applyBorder="1"/>
    <xf numFmtId="3" fontId="2" fillId="2" borderId="1" xfId="0" applyNumberFormat="1" applyFont="1" applyFill="1" applyBorder="1"/>
    <xf numFmtId="3" fontId="0" fillId="2" borderId="1" xfId="0" applyNumberFormat="1" applyFill="1" applyBorder="1"/>
    <xf numFmtId="3" fontId="0" fillId="0" borderId="1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6"/>
  <sheetViews>
    <sheetView tabSelected="1" workbookViewId="0">
      <selection activeCell="A9" sqref="A9"/>
    </sheetView>
  </sheetViews>
  <sheetFormatPr defaultRowHeight="15" x14ac:dyDescent="0.25"/>
  <cols>
    <col min="1" max="1" width="42.7109375" customWidth="1"/>
    <col min="2" max="2" width="10.7109375" customWidth="1"/>
    <col min="3" max="3" width="11.7109375" customWidth="1"/>
    <col min="4" max="4" width="12.140625" customWidth="1"/>
  </cols>
  <sheetData>
    <row r="1" spans="1:4" x14ac:dyDescent="0.25">
      <c r="A1" s="1" t="s">
        <v>0</v>
      </c>
      <c r="B1" s="2"/>
      <c r="C1" s="2"/>
      <c r="D1" s="2"/>
    </row>
    <row r="2" spans="1:4" ht="45" x14ac:dyDescent="0.25">
      <c r="A2" s="3"/>
      <c r="B2" s="4" t="s">
        <v>1</v>
      </c>
      <c r="C2" s="5" t="s">
        <v>2</v>
      </c>
      <c r="D2" s="4" t="s">
        <v>3</v>
      </c>
    </row>
    <row r="3" spans="1:4" x14ac:dyDescent="0.25">
      <c r="A3" s="6" t="s">
        <v>4</v>
      </c>
      <c r="B3" s="6">
        <f>SUM(B4:B7)</f>
        <v>6599201</v>
      </c>
      <c r="C3" s="6">
        <f>SUM(C4:C7)</f>
        <v>261564</v>
      </c>
      <c r="D3" s="6">
        <f t="shared" ref="D3:D7" si="0">SUM(B3:C3)</f>
        <v>6860765</v>
      </c>
    </row>
    <row r="4" spans="1:4" x14ac:dyDescent="0.25">
      <c r="A4" s="3" t="s">
        <v>5</v>
      </c>
      <c r="B4" s="3">
        <v>4987430</v>
      </c>
      <c r="C4" s="3">
        <v>2500</v>
      </c>
      <c r="D4" s="3">
        <f t="shared" si="0"/>
        <v>4989930</v>
      </c>
    </row>
    <row r="5" spans="1:4" x14ac:dyDescent="0.25">
      <c r="A5" s="3" t="s">
        <v>6</v>
      </c>
      <c r="B5" s="3">
        <v>614217</v>
      </c>
      <c r="C5" s="3">
        <v>60730</v>
      </c>
      <c r="D5" s="3">
        <f t="shared" si="0"/>
        <v>674947</v>
      </c>
    </row>
    <row r="6" spans="1:4" x14ac:dyDescent="0.25">
      <c r="A6" s="3" t="s">
        <v>7</v>
      </c>
      <c r="B6" s="3">
        <v>977554</v>
      </c>
      <c r="C6" s="3">
        <v>204884</v>
      </c>
      <c r="D6" s="3">
        <f t="shared" si="0"/>
        <v>1182438</v>
      </c>
    </row>
    <row r="7" spans="1:4" x14ac:dyDescent="0.25">
      <c r="A7" s="3" t="s">
        <v>8</v>
      </c>
      <c r="B7" s="3">
        <v>20000</v>
      </c>
      <c r="C7" s="3">
        <v>-6550</v>
      </c>
      <c r="D7" s="3">
        <f t="shared" si="0"/>
        <v>13450</v>
      </c>
    </row>
    <row r="8" spans="1:4" x14ac:dyDescent="0.25">
      <c r="A8" s="6" t="s">
        <v>9</v>
      </c>
      <c r="B8" s="6">
        <f>SUM(B9:B13)</f>
        <v>6263823</v>
      </c>
      <c r="C8" s="6">
        <f>SUM(C9:C13)</f>
        <v>404597</v>
      </c>
      <c r="D8" s="6">
        <f>SUM(D9:D13)</f>
        <v>6668420</v>
      </c>
    </row>
    <row r="9" spans="1:4" x14ac:dyDescent="0.25">
      <c r="A9" s="10" t="s">
        <v>10</v>
      </c>
      <c r="B9" s="7">
        <v>369716</v>
      </c>
      <c r="C9" s="7">
        <v>27075</v>
      </c>
      <c r="D9" s="7">
        <v>396791</v>
      </c>
    </row>
    <row r="10" spans="1:4" x14ac:dyDescent="0.25">
      <c r="A10" s="7" t="s">
        <v>11</v>
      </c>
      <c r="B10" s="7">
        <v>545081</v>
      </c>
      <c r="C10" s="7">
        <v>77519</v>
      </c>
      <c r="D10" s="7">
        <v>622600</v>
      </c>
    </row>
    <row r="11" spans="1:4" x14ac:dyDescent="0.25">
      <c r="A11" s="7" t="s">
        <v>12</v>
      </c>
      <c r="B11" s="7">
        <v>2957068</v>
      </c>
      <c r="C11" s="7">
        <v>154902</v>
      </c>
      <c r="D11" s="7">
        <v>3111970</v>
      </c>
    </row>
    <row r="12" spans="1:4" x14ac:dyDescent="0.25">
      <c r="A12" s="7" t="s">
        <v>13</v>
      </c>
      <c r="B12" s="7">
        <v>2391758</v>
      </c>
      <c r="C12" s="7">
        <v>145101</v>
      </c>
      <c r="D12" s="7">
        <v>2536859</v>
      </c>
    </row>
    <row r="13" spans="1:4" x14ac:dyDescent="0.25">
      <c r="A13" s="7" t="s">
        <v>14</v>
      </c>
      <c r="B13" s="7">
        <v>200</v>
      </c>
      <c r="C13" s="7">
        <v>0</v>
      </c>
      <c r="D13" s="7">
        <v>200</v>
      </c>
    </row>
    <row r="14" spans="1:4" x14ac:dyDescent="0.25">
      <c r="A14" s="8" t="s">
        <v>15</v>
      </c>
      <c r="B14" s="8">
        <f>B3-B8</f>
        <v>335378</v>
      </c>
      <c r="C14" s="8">
        <f>C3-C8</f>
        <v>-143033</v>
      </c>
      <c r="D14" s="8">
        <f>D3-D8</f>
        <v>192345</v>
      </c>
    </row>
    <row r="15" spans="1:4" x14ac:dyDescent="0.25">
      <c r="A15" s="6" t="s">
        <v>16</v>
      </c>
      <c r="B15" s="6">
        <f>SUM(B16:B20)</f>
        <v>-1104259</v>
      </c>
      <c r="C15" s="6">
        <f>SUM(C16:C20)</f>
        <v>143033</v>
      </c>
      <c r="D15" s="6">
        <f>SUM(B15:C15)</f>
        <v>-961226</v>
      </c>
    </row>
    <row r="16" spans="1:4" x14ac:dyDescent="0.25">
      <c r="A16" s="3" t="s">
        <v>17</v>
      </c>
      <c r="B16" s="3">
        <v>-1173518</v>
      </c>
      <c r="C16" s="3">
        <v>96826</v>
      </c>
      <c r="D16" s="3">
        <v>-1076692</v>
      </c>
    </row>
    <row r="17" spans="1:4" x14ac:dyDescent="0.25">
      <c r="A17" s="3" t="s">
        <v>18</v>
      </c>
      <c r="B17" s="3">
        <v>0</v>
      </c>
      <c r="C17" s="3">
        <v>3000</v>
      </c>
      <c r="D17" s="3">
        <f>SUM(B17:C17)</f>
        <v>3000</v>
      </c>
    </row>
    <row r="18" spans="1:4" x14ac:dyDescent="0.25">
      <c r="A18" s="3" t="s">
        <v>19</v>
      </c>
      <c r="B18" s="3">
        <v>82185</v>
      </c>
      <c r="C18" s="3">
        <v>41727</v>
      </c>
      <c r="D18" s="3">
        <f>SUM(B18:C18)</f>
        <v>123912</v>
      </c>
    </row>
    <row r="19" spans="1:4" x14ac:dyDescent="0.25">
      <c r="A19" s="3" t="s">
        <v>20</v>
      </c>
      <c r="B19" s="3">
        <v>3000</v>
      </c>
      <c r="C19" s="3">
        <v>1480</v>
      </c>
      <c r="D19" s="3">
        <f>SUM(B19:C19)</f>
        <v>4480</v>
      </c>
    </row>
    <row r="20" spans="1:4" x14ac:dyDescent="0.25">
      <c r="A20" s="3" t="s">
        <v>21</v>
      </c>
      <c r="B20" s="3">
        <v>-15926</v>
      </c>
      <c r="C20" s="3">
        <v>0</v>
      </c>
      <c r="D20" s="3">
        <f>SUM(B20:C20)</f>
        <v>-15926</v>
      </c>
    </row>
    <row r="21" spans="1:4" x14ac:dyDescent="0.25">
      <c r="A21" s="6" t="s">
        <v>22</v>
      </c>
      <c r="B21" s="6">
        <f>SUM(B14+B15)</f>
        <v>-768881</v>
      </c>
      <c r="C21" s="6">
        <f t="shared" ref="C21:D21" si="1">SUM(C14+C15)</f>
        <v>0</v>
      </c>
      <c r="D21" s="6">
        <f t="shared" si="1"/>
        <v>-768881</v>
      </c>
    </row>
    <row r="22" spans="1:4" x14ac:dyDescent="0.25">
      <c r="A22" s="6" t="s">
        <v>23</v>
      </c>
      <c r="B22" s="6">
        <f>SUM(B23+B24)</f>
        <v>-169334</v>
      </c>
      <c r="C22" s="6">
        <f t="shared" ref="C22:D22" si="2">SUM(C23+C24)</f>
        <v>0</v>
      </c>
      <c r="D22" s="6">
        <f t="shared" si="2"/>
        <v>-169334</v>
      </c>
    </row>
    <row r="23" spans="1:4" x14ac:dyDescent="0.25">
      <c r="A23" s="3" t="s">
        <v>24</v>
      </c>
      <c r="B23" s="3">
        <v>0</v>
      </c>
      <c r="C23" s="3">
        <v>0</v>
      </c>
      <c r="D23" s="3">
        <v>0</v>
      </c>
    </row>
    <row r="24" spans="1:4" x14ac:dyDescent="0.25">
      <c r="A24" s="3" t="s">
        <v>25</v>
      </c>
      <c r="B24" s="3">
        <v>-169334</v>
      </c>
      <c r="C24" s="3">
        <v>0</v>
      </c>
      <c r="D24" s="3">
        <v>-169334</v>
      </c>
    </row>
    <row r="25" spans="1:4" x14ac:dyDescent="0.25">
      <c r="A25" s="6" t="s">
        <v>26</v>
      </c>
      <c r="B25" s="9">
        <v>-938215</v>
      </c>
      <c r="C25" s="9">
        <f>SUM(C15+C22+C14)</f>
        <v>0</v>
      </c>
      <c r="D25" s="9">
        <f>SUM(D15+D22+D14)</f>
        <v>-938215</v>
      </c>
    </row>
    <row r="26" spans="1:4" x14ac:dyDescent="0.25">
      <c r="A26" s="6" t="s">
        <v>27</v>
      </c>
      <c r="B26" s="9">
        <f>SUM(B3+B18+B19-B25)</f>
        <v>7622601</v>
      </c>
      <c r="C26" s="9">
        <f>SUM(C3+C17+C18+C19-C25)</f>
        <v>307771</v>
      </c>
      <c r="D26" s="9">
        <f>SUM(D3+D17+D18+D19-D25)</f>
        <v>7930372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2014-12-08T07:45:09Z</dcterms:modified>
</cp:coreProperties>
</file>